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SIL\DL\DA\COMMUN\1 - Dossiers Achats\7. Marchés mutualisés\MP 2025 CT CSPS SSI\0 - Préparation\7. DCE FINAL\"/>
    </mc:Choice>
  </mc:AlternateContent>
  <bookViews>
    <workbookView xWindow="-15" yWindow="7290" windowWidth="28830" windowHeight="7335"/>
  </bookViews>
  <sheets>
    <sheet name="Page de garde" sheetId="4" r:id="rId1"/>
    <sheet name="BPU LOT 1" sheetId="1" r:id="rId2"/>
    <sheet name="DQE LOT 1" sheetId="2" r:id="rId3"/>
  </sheets>
  <calcPr calcId="162913"/>
</workbook>
</file>

<file path=xl/calcChain.xml><?xml version="1.0" encoding="utf-8"?>
<calcChain xmlns="http://schemas.openxmlformats.org/spreadsheetml/2006/main">
  <c r="D26" i="2" l="1"/>
  <c r="D25" i="2"/>
  <c r="D20" i="2"/>
  <c r="D19" i="2"/>
  <c r="D18" i="2"/>
  <c r="D16" i="2" l="1"/>
  <c r="D15" i="2"/>
  <c r="D13" i="2"/>
  <c r="D12" i="2"/>
  <c r="D14" i="2"/>
  <c r="D24" i="2" l="1"/>
  <c r="D23" i="2"/>
  <c r="D21" i="2"/>
  <c r="D17" i="2"/>
  <c r="B24" i="2" l="1"/>
  <c r="B23" i="2"/>
</calcChain>
</file>

<file path=xl/sharedStrings.xml><?xml version="1.0" encoding="utf-8"?>
<sst xmlns="http://schemas.openxmlformats.org/spreadsheetml/2006/main" count="60" uniqueCount="58">
  <si>
    <t>CADRE DE REPONSE FINANCIER</t>
  </si>
  <si>
    <t>NE PAS TRANSFORMER EN PDF</t>
  </si>
  <si>
    <t>Cachet, date et signature de l'entreprise :</t>
  </si>
  <si>
    <t>*MONTANTS FORFAITAIRES HT DES TRAVAUX</t>
  </si>
  <si>
    <t xml:space="preserve">de 300 001                                    à 400 000 </t>
  </si>
  <si>
    <t xml:space="preserve">de 400 001                                    à 500 000 </t>
  </si>
  <si>
    <t xml:space="preserve">de 500 001                                   à 600 000 </t>
  </si>
  <si>
    <t xml:space="preserve">de 600 001                                   à 700 000 </t>
  </si>
  <si>
    <t xml:space="preserve">de 700 001                                    à 800 000 </t>
  </si>
  <si>
    <t>de 800 001
à 900 000</t>
  </si>
  <si>
    <t xml:space="preserve">de 900 001                                     à 1 000 000 </t>
  </si>
  <si>
    <t xml:space="preserve">de 1 000 001                                     à 2 000 000 </t>
  </si>
  <si>
    <t>de 2 000 001                                     à 3 000 000</t>
  </si>
  <si>
    <t>de 3 000 001                                     à 4 000 000</t>
  </si>
  <si>
    <t xml:space="preserve">   de 0                                    à 50 000 </t>
  </si>
  <si>
    <t xml:space="preserve">de 50 001                                    à 100 000 </t>
  </si>
  <si>
    <t xml:space="preserve">de 100 001                                   à 200 000 </t>
  </si>
  <si>
    <t xml:space="preserve">de 200 001                                    à 300 000 </t>
  </si>
  <si>
    <t>Taux de TVA</t>
  </si>
  <si>
    <t xml:space="preserve">CATEGORIE 2       MISSIONS CSPS </t>
  </si>
  <si>
    <t xml:space="preserve">CATEGORIE 3          MISSIONS CSPS </t>
  </si>
  <si>
    <t xml:space="preserve"> CATEGORIE 1 MISSIONS CSPS </t>
  </si>
  <si>
    <t>Montant HT des missions</t>
  </si>
  <si>
    <t>Opération de catégorie 2 d'un montant de 425 000 € HT dont le délai d'exécution est de 4 mois</t>
  </si>
  <si>
    <t>Opération de catégorie 3 d'un montant de 48 000 € HT dont le délai d'exécution est de 1 mois</t>
  </si>
  <si>
    <r>
      <rPr>
        <b/>
        <sz val="14"/>
        <color theme="3"/>
        <rFont val="Calibri"/>
        <family val="2"/>
        <scheme val="minor"/>
      </rPr>
      <t>Détail Quantitatif estimatif</t>
    </r>
    <r>
      <rPr>
        <b/>
        <sz val="14"/>
        <color theme="1"/>
        <rFont val="Calibri"/>
        <family val="2"/>
        <scheme val="minor"/>
      </rPr>
      <t xml:space="preserve">
LOT 1 - Mission de Coordination Sécurité et Protection de la Santé (CSPS)
</t>
    </r>
    <r>
      <rPr>
        <b/>
        <i/>
        <sz val="14"/>
        <color theme="1"/>
        <rFont val="Calibri"/>
        <family val="2"/>
        <scheme val="minor"/>
      </rPr>
      <t>Valeur non contractuelle</t>
    </r>
  </si>
  <si>
    <t>1 passage par semaine</t>
  </si>
  <si>
    <t>2 passages par semaine</t>
  </si>
  <si>
    <t xml:space="preserve">  MISSIONS CSPS </t>
  </si>
  <si>
    <t>Consultation n°
Lot n°1 - Mission de Coordination Sécurité et Protection de la Santé (CSPS)</t>
  </si>
  <si>
    <r>
      <rPr>
        <b/>
        <sz val="14"/>
        <color theme="3"/>
        <rFont val="Calibri"/>
        <family val="2"/>
        <scheme val="minor"/>
      </rPr>
      <t xml:space="preserve">Bordereau des Prix Unitaires </t>
    </r>
    <r>
      <rPr>
        <b/>
        <u/>
        <sz val="14"/>
        <color rgb="FFFF0000"/>
        <rFont val="Calibri"/>
        <family val="2"/>
        <scheme val="minor"/>
      </rPr>
      <t>plafond incluant la phase de conception et réalisation</t>
    </r>
    <r>
      <rPr>
        <b/>
        <sz val="14"/>
        <color theme="1"/>
        <rFont val="Calibri"/>
        <family val="2"/>
        <scheme val="minor"/>
      </rPr>
      <t xml:space="preserve">
LOT 1 - Mission de Coordination Sécurité et Protection de la Santé (CSPS)</t>
    </r>
  </si>
  <si>
    <r>
      <t xml:space="preserve">* Les montants forfaitaires </t>
    </r>
    <r>
      <rPr>
        <b/>
        <i/>
        <u/>
        <sz val="12"/>
        <color rgb="FFFF0000"/>
        <rFont val="Calibri"/>
        <family val="2"/>
      </rPr>
      <t xml:space="preserve">plafonds </t>
    </r>
    <r>
      <rPr>
        <b/>
        <i/>
        <sz val="12"/>
        <rFont val="Calibri"/>
        <family val="2"/>
      </rPr>
      <t>mentionnés dans le tableau ci-dessus, prennent en compte le montant des travaux ainsi que les délais d'exécution estimés  ≥ à 18 mois</t>
    </r>
  </si>
  <si>
    <r>
      <t xml:space="preserve">* Les montants forfaitaires </t>
    </r>
    <r>
      <rPr>
        <b/>
        <i/>
        <u/>
        <sz val="12"/>
        <color rgb="FFFF0000"/>
        <rFont val="Calibri"/>
        <family val="2"/>
      </rPr>
      <t xml:space="preserve">plafonds </t>
    </r>
    <r>
      <rPr>
        <b/>
        <i/>
        <sz val="12"/>
        <rFont val="Calibri"/>
        <family val="2"/>
      </rPr>
      <t>mentionnés dans le tableau ci-dessus, prennent en compte le montant des travaux ainsi que les délais d'exécution estimés entre 2 à 18 mois</t>
    </r>
  </si>
  <si>
    <r>
      <t xml:space="preserve">* Les montants forfaitaires </t>
    </r>
    <r>
      <rPr>
        <b/>
        <i/>
        <u/>
        <sz val="12"/>
        <color rgb="FFFF0000"/>
        <rFont val="Calibri"/>
        <family val="2"/>
      </rPr>
      <t xml:space="preserve">plafonds </t>
    </r>
    <r>
      <rPr>
        <b/>
        <i/>
        <sz val="12"/>
        <rFont val="Calibri"/>
        <family val="2"/>
      </rPr>
      <t>mentionnés dans le tableau ci-dessus, prennent en compte le montant des travaux ainsi que les délais d'exécution estimés entre 0 à 2 mois</t>
    </r>
  </si>
  <si>
    <t>Quantité</t>
  </si>
  <si>
    <t>*MONTANTS UNITAIRE HT DES VISITES  SUPPLEMENTAIRES DE CHANTIERS</t>
  </si>
  <si>
    <t>de 4 000 001                                     à 10 000 000</t>
  </si>
  <si>
    <t>de 10 000 001                                     à 20 000 000</t>
  </si>
  <si>
    <t>de 20 000 001                                     à 30 000 000</t>
  </si>
  <si>
    <t>de 30 000 001                                     à 40 000 000</t>
  </si>
  <si>
    <t>de 40 000 001                                     à 50 000 000</t>
  </si>
  <si>
    <t>&gt; 50 000 001</t>
  </si>
  <si>
    <t>Opération de catégorie 3 d'un montant de 55 000 € HT dont le délai d'exécution est de 1 mois</t>
  </si>
  <si>
    <t>Opération de catégorie 3 d'un montant de 250 000 € HT dont le délai d'exécution est de 2 mois</t>
  </si>
  <si>
    <t>Opération de catégorie 3 d'un montant de 150 000 € HT dont le délai d'exécution est de 2 mois</t>
  </si>
  <si>
    <t>Nom de la société</t>
  </si>
  <si>
    <t>……………….</t>
  </si>
  <si>
    <r>
      <t xml:space="preserve">Seules les cases entourées de rouge doivent être renseignées
(onglet BPU)
</t>
    </r>
    <r>
      <rPr>
        <b/>
        <u/>
        <sz val="12"/>
        <color rgb="FFC00000"/>
        <rFont val="Century Gothic"/>
        <family val="2"/>
      </rPr>
      <t>1 onglet à renseigner</t>
    </r>
  </si>
  <si>
    <t>Opération de catégorie 1 d'un montant de  60 000 000 € HT dont le délai d'exécution est de 32 mois</t>
  </si>
  <si>
    <t>Opération de catégorie 1 d'un montant de  35 000 000 € HT dont le délai d'exécution est de 24 mois</t>
  </si>
  <si>
    <t>Opération de catégorie 1 d'un montant de 4 500 000 € HT dont le délai d'exécution est de 18 mois</t>
  </si>
  <si>
    <t>Opération de catégorie 2 d'un montant de 1 500 000 € HT dont le délai d'exécution est de 16 mois</t>
  </si>
  <si>
    <t>Opération de catégorie 2 d'un montant de 850 000 € HT dont le délai d'exécution est de 6 mois</t>
  </si>
  <si>
    <r>
      <t xml:space="preserve">* Les montants </t>
    </r>
    <r>
      <rPr>
        <b/>
        <i/>
        <u/>
        <sz val="12"/>
        <color rgb="FFFF0000"/>
        <rFont val="Calibri"/>
        <family val="2"/>
      </rPr>
      <t xml:space="preserve">unitaires </t>
    </r>
    <r>
      <rPr>
        <b/>
        <i/>
        <sz val="12"/>
        <rFont val="Calibri"/>
        <family val="2"/>
      </rPr>
      <t>des visites supplémentaires de chantier</t>
    </r>
  </si>
  <si>
    <t>Visites supplémentaire de chantier</t>
  </si>
  <si>
    <t>Montant total HT des missions</t>
  </si>
  <si>
    <t xml:space="preserve">Montant total TTC des missions </t>
  </si>
  <si>
    <t xml:space="preserve">MISSIONS DE COORDINATION SECURITE ET PROTECTION DE LA SANTE, DE CONTROLE TECHNIQUE, DE COORDINATION DES SYSTEMES DE SECURITE INCENDIE ET D’ACCESSIBILITE AUX BATIMENTS DES PERSONNES EN SITUATION DE HANDICAP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</si>
</sst>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EUR&quot;"/>
    <numFmt numFmtId="166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8"/>
      <color theme="3"/>
      <name val="Century Gothic"/>
      <family val="2"/>
    </font>
    <font>
      <b/>
      <sz val="14"/>
      <name val="Century Gothic"/>
      <family val="2"/>
    </font>
    <font>
      <b/>
      <sz val="12"/>
      <name val="Century Gothic"/>
      <family val="2"/>
    </font>
    <font>
      <b/>
      <sz val="18"/>
      <color rgb="FFC00000"/>
      <name val="Century Gothic"/>
      <family val="2"/>
    </font>
    <font>
      <sz val="10"/>
      <name val="Century Gothic"/>
      <family val="2"/>
    </font>
    <font>
      <b/>
      <sz val="12"/>
      <color rgb="FFC00000"/>
      <name val="Century Gothic"/>
      <family val="2"/>
    </font>
    <font>
      <b/>
      <u/>
      <sz val="12"/>
      <color rgb="FFC00000"/>
      <name val="Century Gothic"/>
      <family val="2"/>
    </font>
    <font>
      <b/>
      <sz val="18"/>
      <name val="Century Gothic"/>
      <family val="2"/>
    </font>
    <font>
      <b/>
      <i/>
      <sz val="14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i/>
      <sz val="12"/>
      <name val="Calibri"/>
      <family val="2"/>
    </font>
    <font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entury Gothic"/>
      <family val="2"/>
    </font>
    <font>
      <b/>
      <sz val="14"/>
      <color theme="3"/>
      <name val="Calibri"/>
      <family val="2"/>
      <scheme val="minor"/>
    </font>
    <font>
      <b/>
      <sz val="11"/>
      <color theme="1"/>
      <name val="Century Gothic"/>
      <family val="2"/>
    </font>
    <font>
      <b/>
      <u/>
      <sz val="14"/>
      <color rgb="FFFF0000"/>
      <name val="Calibri"/>
      <family val="2"/>
      <scheme val="minor"/>
    </font>
    <font>
      <b/>
      <i/>
      <u/>
      <sz val="12"/>
      <color rgb="FFFF0000"/>
      <name val="Calibri"/>
      <family val="2"/>
    </font>
    <font>
      <sz val="1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2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rgb="FFC00000"/>
      </right>
      <top style="thick">
        <color rgb="FFC00000"/>
      </top>
      <bottom style="thick">
        <color rgb="FFC00000"/>
      </bottom>
      <diagonal/>
    </border>
  </borders>
  <cellStyleXfs count="5">
    <xf numFmtId="0" fontId="0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4" fillId="0" borderId="6" xfId="1" applyFont="1" applyBorder="1" applyAlignment="1" applyProtection="1">
      <alignment horizontal="center" vertical="center" wrapText="1"/>
    </xf>
    <xf numFmtId="0" fontId="4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8" fillId="0" borderId="0" xfId="1" applyFont="1" applyProtection="1"/>
    <xf numFmtId="0" fontId="9" fillId="0" borderId="0" xfId="1" applyFont="1" applyAlignment="1" applyProtection="1">
      <alignment horizontal="center" vertical="center" wrapText="1"/>
    </xf>
    <xf numFmtId="0" fontId="11" fillId="0" borderId="12" xfId="1" applyFont="1" applyBorder="1" applyAlignment="1" applyProtection="1">
      <alignment horizontal="center" vertical="center"/>
    </xf>
    <xf numFmtId="0" fontId="8" fillId="0" borderId="1" xfId="1" applyFont="1" applyBorder="1" applyAlignment="1" applyProtection="1">
      <alignment vertical="center"/>
      <protection locked="0"/>
    </xf>
    <xf numFmtId="0" fontId="5" fillId="0" borderId="0" xfId="1" applyFont="1" applyFill="1" applyAlignment="1" applyProtection="1">
      <alignment horizontal="center" wrapText="1"/>
    </xf>
    <xf numFmtId="0" fontId="1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0" fillId="0" borderId="0" xfId="0"/>
    <xf numFmtId="0" fontId="13" fillId="0" borderId="0" xfId="0" applyFont="1"/>
    <xf numFmtId="0" fontId="13" fillId="0" borderId="0" xfId="0" applyFont="1" applyFill="1" applyBorder="1" applyAlignment="1"/>
    <xf numFmtId="0" fontId="13" fillId="0" borderId="0" xfId="0" applyFont="1" applyBorder="1" applyAlignment="1"/>
    <xf numFmtId="0" fontId="14" fillId="0" borderId="0" xfId="0" applyFont="1"/>
    <xf numFmtId="0" fontId="14" fillId="0" borderId="0" xfId="0" applyFont="1" applyFill="1" applyBorder="1" applyAlignment="1"/>
    <xf numFmtId="165" fontId="18" fillId="0" borderId="9" xfId="4" applyNumberFormat="1" applyFont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Fill="1" applyBorder="1" applyAlignment="1">
      <alignment vertical="center"/>
    </xf>
    <xf numFmtId="0" fontId="18" fillId="0" borderId="9" xfId="0" applyFont="1" applyBorder="1" applyAlignment="1">
      <alignment horizontal="center" vertical="center" wrapText="1"/>
    </xf>
    <xf numFmtId="4" fontId="18" fillId="0" borderId="9" xfId="4" applyNumberFormat="1" applyFont="1" applyBorder="1" applyAlignment="1">
      <alignment horizontal="center" vertical="center" wrapText="1"/>
    </xf>
    <xf numFmtId="0" fontId="0" fillId="0" borderId="0" xfId="0"/>
    <xf numFmtId="0" fontId="14" fillId="0" borderId="0" xfId="0" applyFont="1"/>
    <xf numFmtId="0" fontId="14" fillId="0" borderId="0" xfId="0" applyFont="1" applyFill="1" applyBorder="1" applyAlignment="1">
      <alignment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0" fillId="2" borderId="0" xfId="0" applyFill="1"/>
    <xf numFmtId="0" fontId="19" fillId="2" borderId="0" xfId="0" applyFont="1" applyFill="1"/>
    <xf numFmtId="0" fontId="15" fillId="0" borderId="0" xfId="0" applyFont="1" applyBorder="1" applyAlignment="1">
      <alignment horizontal="left" vertical="center" wrapText="1"/>
    </xf>
    <xf numFmtId="0" fontId="0" fillId="0" borderId="0" xfId="0"/>
    <xf numFmtId="164" fontId="0" fillId="0" borderId="7" xfId="0" applyNumberFormat="1" applyFont="1" applyBorder="1" applyAlignment="1">
      <alignment vertical="center"/>
    </xf>
    <xf numFmtId="0" fontId="2" fillId="0" borderId="0" xfId="0" applyFont="1" applyBorder="1" applyAlignment="1" applyProtection="1">
      <alignment vertical="center" wrapText="1"/>
    </xf>
    <xf numFmtId="0" fontId="0" fillId="0" borderId="18" xfId="0" applyFont="1" applyBorder="1" applyAlignment="1">
      <alignment vertical="center" wrapText="1"/>
    </xf>
    <xf numFmtId="0" fontId="19" fillId="3" borderId="7" xfId="0" applyFont="1" applyFill="1" applyBorder="1" applyAlignment="1">
      <alignment horizontal="center" vertical="center"/>
    </xf>
    <xf numFmtId="0" fontId="6" fillId="9" borderId="8" xfId="0" applyFont="1" applyFill="1" applyBorder="1" applyAlignment="1">
      <alignment horizontal="center" vertical="center" wrapText="1"/>
    </xf>
    <xf numFmtId="0" fontId="25" fillId="0" borderId="18" xfId="0" applyFont="1" applyBorder="1" applyAlignment="1">
      <alignment vertical="center" wrapText="1"/>
    </xf>
    <xf numFmtId="164" fontId="25" fillId="0" borderId="7" xfId="0" applyNumberFormat="1" applyFont="1" applyBorder="1" applyAlignment="1">
      <alignment vertical="center"/>
    </xf>
    <xf numFmtId="0" fontId="25" fillId="0" borderId="7" xfId="0" applyFont="1" applyBorder="1" applyAlignment="1">
      <alignment vertical="center" wrapText="1"/>
    </xf>
    <xf numFmtId="0" fontId="26" fillId="0" borderId="0" xfId="0" applyFont="1" applyAlignment="1" applyProtection="1">
      <alignment horizontal="center" vertical="center" wrapText="1"/>
    </xf>
    <xf numFmtId="165" fontId="18" fillId="0" borderId="7" xfId="4" applyNumberFormat="1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/>
    </xf>
    <xf numFmtId="164" fontId="14" fillId="0" borderId="20" xfId="4" applyNumberFormat="1" applyFont="1" applyBorder="1" applyAlignment="1" applyProtection="1">
      <alignment horizontal="center" vertical="center" wrapText="1"/>
      <protection locked="0"/>
    </xf>
    <xf numFmtId="166" fontId="0" fillId="2" borderId="20" xfId="4" applyNumberFormat="1" applyFont="1" applyFill="1" applyBorder="1" applyProtection="1">
      <protection locked="0"/>
    </xf>
    <xf numFmtId="0" fontId="27" fillId="0" borderId="25" xfId="4" applyNumberFormat="1" applyFont="1" applyBorder="1" applyAlignment="1" applyProtection="1">
      <alignment horizontal="center" vertical="center" wrapText="1"/>
      <protection locked="0"/>
    </xf>
    <xf numFmtId="0" fontId="2" fillId="7" borderId="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7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164" fontId="25" fillId="0" borderId="7" xfId="0" quotePrefix="1" applyNumberFormat="1" applyFont="1" applyBorder="1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7" fillId="6" borderId="7" xfId="0" applyFont="1" applyFill="1" applyBorder="1" applyAlignment="1">
      <alignment horizontal="center" vertical="center" wrapText="1"/>
    </xf>
    <xf numFmtId="0" fontId="16" fillId="6" borderId="7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7" fillId="6" borderId="8" xfId="0" applyFont="1" applyFill="1" applyBorder="1" applyAlignment="1">
      <alignment horizontal="center" vertical="center" wrapText="1"/>
    </xf>
    <xf numFmtId="0" fontId="17" fillId="6" borderId="16" xfId="0" applyFont="1" applyFill="1" applyBorder="1" applyAlignment="1">
      <alignment horizontal="center" vertical="center" wrapText="1"/>
    </xf>
    <xf numFmtId="0" fontId="17" fillId="6" borderId="17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center" wrapText="1"/>
    </xf>
    <xf numFmtId="0" fontId="17" fillId="6" borderId="24" xfId="0" applyFont="1" applyFill="1" applyBorder="1" applyAlignment="1">
      <alignment horizontal="center" vertical="center" wrapText="1"/>
    </xf>
    <xf numFmtId="0" fontId="17" fillId="6" borderId="23" xfId="0" applyFont="1" applyFill="1" applyBorder="1" applyAlignment="1">
      <alignment horizontal="center" vertical="center" wrapText="1"/>
    </xf>
    <xf numFmtId="0" fontId="22" fillId="8" borderId="8" xfId="0" applyFont="1" applyFill="1" applyBorder="1" applyAlignment="1">
      <alignment horizontal="center" vertical="center"/>
    </xf>
    <xf numFmtId="0" fontId="22" fillId="8" borderId="17" xfId="0" applyFont="1" applyFill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16" xfId="0" applyFont="1" applyFill="1" applyBorder="1" applyAlignment="1">
      <alignment horizontal="center" vertical="center" wrapText="1"/>
    </xf>
    <xf numFmtId="0" fontId="20" fillId="6" borderId="17" xfId="0" applyFont="1" applyFill="1" applyBorder="1" applyAlignment="1">
      <alignment horizontal="center" vertical="center" wrapText="1"/>
    </xf>
  </cellXfs>
  <cellStyles count="5">
    <cellStyle name="Monétaire" xfId="4" builtinId="4"/>
    <cellStyle name="Monétaire 2 2" xfId="2"/>
    <cellStyle name="Normal" xfId="0" builtinId="0"/>
    <cellStyle name="Normal 2 2" xfId="3"/>
    <cellStyle name="Normal 2_Page de gard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2377440</xdr:colOff>
      <xdr:row>5</xdr:row>
      <xdr:rowOff>180340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0"/>
          <a:ext cx="2377440" cy="7518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81915</xdr:colOff>
      <xdr:row>4</xdr:row>
      <xdr:rowOff>180340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2377440" cy="7518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1205865</xdr:colOff>
      <xdr:row>3</xdr:row>
      <xdr:rowOff>180340</xdr:rowOff>
    </xdr:to>
    <xdr:pic>
      <xdr:nvPicPr>
        <xdr:cNvPr id="4" name="Ima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77440" cy="7518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18"/>
  <sheetViews>
    <sheetView showGridLines="0" tabSelected="1" zoomScale="80" zoomScaleNormal="80" workbookViewId="0">
      <selection activeCell="E15" sqref="E15"/>
    </sheetView>
  </sheetViews>
  <sheetFormatPr baseColWidth="10" defaultRowHeight="15" x14ac:dyDescent="0.25"/>
  <cols>
    <col min="1" max="1" width="114.28515625" customWidth="1"/>
  </cols>
  <sheetData>
    <row r="8" spans="1:1" ht="15.75" thickBot="1" x14ac:dyDescent="0.3"/>
    <row r="9" spans="1:1" ht="68.25" thickBot="1" x14ac:dyDescent="0.3">
      <c r="A9" s="1" t="s">
        <v>29</v>
      </c>
    </row>
    <row r="10" spans="1:1" ht="96" customHeight="1" x14ac:dyDescent="0.25">
      <c r="A10" s="9" t="s">
        <v>57</v>
      </c>
    </row>
    <row r="11" spans="1:1" ht="22.5" x14ac:dyDescent="0.3">
      <c r="A11" s="2" t="s">
        <v>0</v>
      </c>
    </row>
    <row r="12" spans="1:1" ht="15.75" x14ac:dyDescent="0.25">
      <c r="A12" s="3"/>
    </row>
    <row r="13" spans="1:1" ht="22.5" x14ac:dyDescent="0.3">
      <c r="A13" s="4" t="s">
        <v>1</v>
      </c>
    </row>
    <row r="14" spans="1:1" x14ac:dyDescent="0.25">
      <c r="A14" s="5"/>
    </row>
    <row r="15" spans="1:1" ht="60" x14ac:dyDescent="0.25">
      <c r="A15" s="6" t="s">
        <v>47</v>
      </c>
    </row>
    <row r="16" spans="1:1" ht="15.75" thickBot="1" x14ac:dyDescent="0.3">
      <c r="A16" s="5"/>
    </row>
    <row r="17" spans="1:1" ht="23.25" thickBot="1" x14ac:dyDescent="0.3">
      <c r="A17" s="7" t="s">
        <v>2</v>
      </c>
    </row>
    <row r="18" spans="1:1" ht="105.75" customHeight="1" thickBot="1" x14ac:dyDescent="0.3">
      <c r="A18" s="8"/>
    </row>
  </sheetData>
  <sheetProtection selectLockedCells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33"/>
  <sheetViews>
    <sheetView showGridLines="0" zoomScale="70" zoomScaleNormal="70" workbookViewId="0">
      <selection activeCell="F13" sqref="F13"/>
    </sheetView>
  </sheetViews>
  <sheetFormatPr baseColWidth="10" defaultRowHeight="15" x14ac:dyDescent="0.25"/>
  <cols>
    <col min="2" max="2" width="23" customWidth="1"/>
    <col min="3" max="11" width="20.85546875" customWidth="1"/>
  </cols>
  <sheetData>
    <row r="5" spans="2:11" s="13" customFormat="1" x14ac:dyDescent="0.25"/>
    <row r="6" spans="2:11" ht="15.75" thickBot="1" x14ac:dyDescent="0.3"/>
    <row r="7" spans="2:11" ht="50.25" customHeight="1" thickBot="1" x14ac:dyDescent="0.3">
      <c r="B7" s="54" t="s">
        <v>30</v>
      </c>
      <c r="C7" s="55"/>
      <c r="D7" s="55"/>
      <c r="E7" s="55"/>
      <c r="F7" s="55"/>
      <c r="G7" s="55"/>
      <c r="H7" s="56"/>
    </row>
    <row r="8" spans="2:11" ht="15.75" thickBot="1" x14ac:dyDescent="0.3"/>
    <row r="9" spans="2:11" ht="31.5" customHeight="1" thickTop="1" thickBot="1" x14ac:dyDescent="0.3">
      <c r="C9" s="48" t="s">
        <v>45</v>
      </c>
      <c r="D9" s="47" t="s">
        <v>46</v>
      </c>
    </row>
    <row r="10" spans="2:11" ht="15.75" thickTop="1" x14ac:dyDescent="0.25"/>
    <row r="11" spans="2:11" ht="33" customHeight="1" x14ac:dyDescent="0.25">
      <c r="B11" s="17"/>
      <c r="C11" s="65" t="s">
        <v>3</v>
      </c>
      <c r="D11" s="66"/>
      <c r="E11" s="66"/>
      <c r="F11" s="66"/>
      <c r="G11" s="66"/>
      <c r="H11" s="66"/>
      <c r="I11" s="66"/>
      <c r="J11" s="33"/>
    </row>
    <row r="12" spans="2:11" ht="33" customHeight="1" thickBot="1" x14ac:dyDescent="0.3">
      <c r="B12" s="18"/>
      <c r="C12" s="19" t="s">
        <v>13</v>
      </c>
      <c r="D12" s="43" t="s">
        <v>36</v>
      </c>
      <c r="E12" s="43" t="s">
        <v>37</v>
      </c>
      <c r="F12" s="43" t="s">
        <v>38</v>
      </c>
      <c r="G12" s="43" t="s">
        <v>39</v>
      </c>
      <c r="H12" s="43" t="s">
        <v>40</v>
      </c>
      <c r="I12" s="44" t="s">
        <v>41</v>
      </c>
      <c r="J12" s="33"/>
    </row>
    <row r="13" spans="2:11" ht="31.5" thickTop="1" thickBot="1" x14ac:dyDescent="0.3">
      <c r="B13" s="28" t="s">
        <v>21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33"/>
    </row>
    <row r="14" spans="2:11" ht="16.5" customHeight="1" thickTop="1" x14ac:dyDescent="0.25">
      <c r="B14" s="59" t="s">
        <v>31</v>
      </c>
      <c r="C14" s="59"/>
      <c r="D14" s="59"/>
      <c r="E14" s="59"/>
      <c r="F14" s="59"/>
      <c r="G14" s="59"/>
      <c r="H14" s="59"/>
      <c r="I14" s="59"/>
      <c r="J14" s="59"/>
      <c r="K14" s="59"/>
    </row>
    <row r="16" spans="2:11" ht="33" customHeight="1" x14ac:dyDescent="0.25">
      <c r="B16" s="20"/>
      <c r="C16" s="60" t="s">
        <v>3</v>
      </c>
      <c r="D16" s="61"/>
      <c r="E16" s="61"/>
      <c r="F16" s="61"/>
      <c r="G16" s="61"/>
      <c r="H16" s="61"/>
      <c r="I16" s="61"/>
      <c r="J16" s="61"/>
      <c r="K16" s="62"/>
    </row>
    <row r="17" spans="2:11" ht="33" customHeight="1" thickBot="1" x14ac:dyDescent="0.3">
      <c r="B17" s="21"/>
      <c r="C17" s="22" t="s">
        <v>4</v>
      </c>
      <c r="D17" s="22" t="s">
        <v>5</v>
      </c>
      <c r="E17" s="22" t="s">
        <v>6</v>
      </c>
      <c r="F17" s="22" t="s">
        <v>7</v>
      </c>
      <c r="G17" s="22" t="s">
        <v>8</v>
      </c>
      <c r="H17" s="23" t="s">
        <v>9</v>
      </c>
      <c r="I17" s="19" t="s">
        <v>10</v>
      </c>
      <c r="J17" s="19" t="s">
        <v>11</v>
      </c>
      <c r="K17" s="19" t="s">
        <v>12</v>
      </c>
    </row>
    <row r="18" spans="2:11" ht="31.5" thickTop="1" thickBot="1" x14ac:dyDescent="0.3">
      <c r="B18" s="27" t="s">
        <v>19</v>
      </c>
      <c r="C18" s="45">
        <v>0</v>
      </c>
      <c r="D18" s="45">
        <v>0</v>
      </c>
      <c r="E18" s="45">
        <v>0</v>
      </c>
      <c r="F18" s="45">
        <v>0</v>
      </c>
      <c r="G18" s="45"/>
      <c r="H18" s="45">
        <v>0</v>
      </c>
      <c r="I18" s="45">
        <v>0</v>
      </c>
      <c r="J18" s="45">
        <v>0</v>
      </c>
      <c r="K18" s="45">
        <v>0</v>
      </c>
    </row>
    <row r="19" spans="2:11" ht="16.5" thickTop="1" x14ac:dyDescent="0.25">
      <c r="B19" s="64" t="s">
        <v>32</v>
      </c>
      <c r="C19" s="64"/>
      <c r="D19" s="64"/>
      <c r="E19" s="64"/>
      <c r="F19" s="64"/>
      <c r="G19" s="64"/>
      <c r="H19" s="64"/>
      <c r="I19" s="64"/>
      <c r="J19" s="64"/>
      <c r="K19" s="64"/>
    </row>
    <row r="21" spans="2:11" ht="33" customHeight="1" x14ac:dyDescent="0.25">
      <c r="B21" s="25"/>
      <c r="C21" s="60" t="s">
        <v>3</v>
      </c>
      <c r="D21" s="61"/>
      <c r="E21" s="61"/>
      <c r="F21" s="62"/>
    </row>
    <row r="22" spans="2:11" ht="33" customHeight="1" thickBot="1" x14ac:dyDescent="0.3">
      <c r="B22" s="26"/>
      <c r="C22" s="22" t="s">
        <v>14</v>
      </c>
      <c r="D22" s="22" t="s">
        <v>15</v>
      </c>
      <c r="E22" s="22" t="s">
        <v>16</v>
      </c>
      <c r="F22" s="22" t="s">
        <v>17</v>
      </c>
    </row>
    <row r="23" spans="2:11" ht="31.5" thickTop="1" thickBot="1" x14ac:dyDescent="0.3">
      <c r="B23" s="29" t="s">
        <v>20</v>
      </c>
      <c r="C23" s="45">
        <v>0</v>
      </c>
      <c r="D23" s="45">
        <v>0</v>
      </c>
      <c r="E23" s="45">
        <v>0</v>
      </c>
      <c r="F23" s="45">
        <v>0</v>
      </c>
    </row>
    <row r="24" spans="2:11" ht="16.5" customHeight="1" thickTop="1" x14ac:dyDescent="0.25">
      <c r="B24" s="63" t="s">
        <v>33</v>
      </c>
      <c r="C24" s="63"/>
      <c r="D24" s="63"/>
      <c r="E24" s="63"/>
      <c r="F24" s="63"/>
      <c r="G24" s="63"/>
      <c r="H24" s="63"/>
      <c r="I24" s="63"/>
      <c r="J24" s="63"/>
      <c r="K24" s="63"/>
    </row>
    <row r="25" spans="2:11" s="24" customFormat="1" ht="15.75" x14ac:dyDescent="0.25">
      <c r="B25" s="32"/>
      <c r="C25" s="32"/>
      <c r="D25" s="32"/>
      <c r="E25" s="32"/>
      <c r="F25" s="32"/>
    </row>
    <row r="26" spans="2:11" s="33" customFormat="1" ht="33" customHeight="1" x14ac:dyDescent="0.25">
      <c r="B26" s="25"/>
      <c r="C26" s="57" t="s">
        <v>35</v>
      </c>
      <c r="D26" s="58"/>
      <c r="E26" s="15"/>
      <c r="F26" s="15"/>
    </row>
    <row r="27" spans="2:11" s="33" customFormat="1" ht="32.25" thickBot="1" x14ac:dyDescent="0.3">
      <c r="B27" s="18"/>
      <c r="C27" s="19" t="s">
        <v>26</v>
      </c>
      <c r="D27" s="22" t="s">
        <v>27</v>
      </c>
      <c r="E27" s="16"/>
      <c r="F27" s="14"/>
    </row>
    <row r="28" spans="2:11" s="33" customFormat="1" ht="17.25" thickTop="1" thickBot="1" x14ac:dyDescent="0.3">
      <c r="B28" s="38" t="s">
        <v>28</v>
      </c>
      <c r="C28" s="45">
        <v>0</v>
      </c>
      <c r="D28" s="45">
        <v>0</v>
      </c>
      <c r="E28" s="16"/>
      <c r="F28" s="14"/>
    </row>
    <row r="29" spans="2:11" s="33" customFormat="1" ht="16.5" thickTop="1" x14ac:dyDescent="0.25">
      <c r="B29" s="59" t="s">
        <v>53</v>
      </c>
      <c r="C29" s="59"/>
      <c r="D29" s="59"/>
      <c r="E29" s="59"/>
      <c r="F29" s="59"/>
      <c r="G29" s="59"/>
      <c r="H29" s="59"/>
      <c r="I29" s="59"/>
      <c r="J29" s="59"/>
      <c r="K29" s="59"/>
    </row>
    <row r="30" spans="2:11" s="33" customFormat="1" ht="15.75" x14ac:dyDescent="0.25">
      <c r="B30" s="12"/>
      <c r="C30" s="12"/>
      <c r="D30" s="12"/>
      <c r="E30" s="12"/>
      <c r="F30" s="12"/>
      <c r="G30" s="12"/>
      <c r="H30" s="12"/>
      <c r="I30" s="12"/>
      <c r="J30" s="12"/>
      <c r="K30" s="12"/>
    </row>
    <row r="31" spans="2:11" ht="15.75" thickBot="1" x14ac:dyDescent="0.3"/>
    <row r="32" spans="2:11" ht="17.25" thickTop="1" thickBot="1" x14ac:dyDescent="0.3">
      <c r="B32" s="31" t="s">
        <v>18</v>
      </c>
      <c r="C32" s="46">
        <v>0</v>
      </c>
      <c r="D32" s="30"/>
      <c r="E32" s="30"/>
      <c r="F32" s="30"/>
      <c r="G32" s="30"/>
      <c r="H32" s="30"/>
      <c r="I32" s="30"/>
      <c r="J32" s="30"/>
      <c r="K32" s="30"/>
    </row>
    <row r="33" ht="15.75" thickTop="1" x14ac:dyDescent="0.25"/>
  </sheetData>
  <sheetProtection selectLockedCells="1"/>
  <mergeCells count="9">
    <mergeCell ref="B7:H7"/>
    <mergeCell ref="C26:D26"/>
    <mergeCell ref="B29:K29"/>
    <mergeCell ref="C21:F21"/>
    <mergeCell ref="B24:K24"/>
    <mergeCell ref="B19:K19"/>
    <mergeCell ref="C16:K16"/>
    <mergeCell ref="B14:K14"/>
    <mergeCell ref="C11:I1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F26"/>
  <sheetViews>
    <sheetView showGridLines="0" zoomScale="50" zoomScaleNormal="50" workbookViewId="0">
      <selection activeCell="D27" sqref="D27"/>
    </sheetView>
  </sheetViews>
  <sheetFormatPr baseColWidth="10" defaultRowHeight="15" x14ac:dyDescent="0.25"/>
  <cols>
    <col min="1" max="1" width="17.5703125" customWidth="1"/>
    <col min="2" max="2" width="99.5703125" customWidth="1"/>
    <col min="3" max="3" width="30.7109375" style="49" customWidth="1"/>
    <col min="4" max="4" width="31.42578125" customWidth="1"/>
    <col min="5" max="5" width="42.85546875" customWidth="1"/>
    <col min="6" max="6" width="21.7109375" customWidth="1"/>
  </cols>
  <sheetData>
    <row r="5" spans="2:6" ht="15.75" thickBot="1" x14ac:dyDescent="0.3"/>
    <row r="6" spans="2:6" ht="18.75" customHeight="1" x14ac:dyDescent="0.25">
      <c r="B6" s="69" t="s">
        <v>25</v>
      </c>
      <c r="C6" s="70"/>
      <c r="D6" s="71"/>
      <c r="E6" s="35"/>
      <c r="F6" s="35"/>
    </row>
    <row r="7" spans="2:6" ht="18.75" customHeight="1" x14ac:dyDescent="0.25">
      <c r="B7" s="72"/>
      <c r="C7" s="73"/>
      <c r="D7" s="74"/>
      <c r="E7" s="35"/>
      <c r="F7" s="35"/>
    </row>
    <row r="8" spans="2:6" ht="19.5" thickBot="1" x14ac:dyDescent="0.3">
      <c r="B8" s="75"/>
      <c r="C8" s="76"/>
      <c r="D8" s="77"/>
      <c r="E8" s="35"/>
      <c r="F8" s="35"/>
    </row>
    <row r="9" spans="2:6" ht="45" customHeight="1" x14ac:dyDescent="0.25">
      <c r="B9" s="10"/>
      <c r="C9" s="10"/>
      <c r="D9" s="11"/>
      <c r="E9" s="42"/>
      <c r="F9" s="11"/>
    </row>
    <row r="10" spans="2:6" s="33" customFormat="1" ht="30" customHeight="1" x14ac:dyDescent="0.25">
      <c r="B10" s="10"/>
      <c r="C10" s="10"/>
      <c r="D10" s="11"/>
      <c r="E10" s="11"/>
      <c r="F10" s="11"/>
    </row>
    <row r="11" spans="2:6" ht="36" customHeight="1" x14ac:dyDescent="0.25">
      <c r="C11" s="37" t="s">
        <v>34</v>
      </c>
      <c r="D11" s="37" t="s">
        <v>22</v>
      </c>
    </row>
    <row r="12" spans="2:6" s="33" customFormat="1" ht="30" customHeight="1" x14ac:dyDescent="0.25">
      <c r="B12" s="39" t="s">
        <v>48</v>
      </c>
      <c r="C12" s="50">
        <v>1</v>
      </c>
      <c r="D12" s="40">
        <f>C12*'BPU LOT 1'!I13</f>
        <v>0</v>
      </c>
    </row>
    <row r="13" spans="2:6" s="33" customFormat="1" ht="30" customHeight="1" x14ac:dyDescent="0.25">
      <c r="B13" s="41" t="s">
        <v>49</v>
      </c>
      <c r="C13" s="51">
        <v>2</v>
      </c>
      <c r="D13" s="40">
        <f>C13*'BPU LOT 1'!G13</f>
        <v>0</v>
      </c>
    </row>
    <row r="14" spans="2:6" ht="45.75" customHeight="1" x14ac:dyDescent="0.25">
      <c r="B14" s="39" t="s">
        <v>50</v>
      </c>
      <c r="C14" s="50">
        <v>3</v>
      </c>
      <c r="D14" s="40">
        <f>C14*'BPU LOT 1'!D13</f>
        <v>0</v>
      </c>
      <c r="E14" s="33"/>
    </row>
    <row r="15" spans="2:6" s="33" customFormat="1" ht="45.75" customHeight="1" x14ac:dyDescent="0.25">
      <c r="B15" s="36" t="s">
        <v>51</v>
      </c>
      <c r="C15" s="50">
        <v>2</v>
      </c>
      <c r="D15" s="40">
        <f>C15*'BPU LOT 1'!J18</f>
        <v>0</v>
      </c>
    </row>
    <row r="16" spans="2:6" s="33" customFormat="1" ht="45.75" customHeight="1" x14ac:dyDescent="0.25">
      <c r="B16" s="36" t="s">
        <v>52</v>
      </c>
      <c r="C16" s="50">
        <v>5</v>
      </c>
      <c r="D16" s="40">
        <f>C16*'BPU LOT 1'!H18</f>
        <v>0</v>
      </c>
    </row>
    <row r="17" spans="2:4" ht="45.75" customHeight="1" x14ac:dyDescent="0.25">
      <c r="B17" s="36" t="s">
        <v>23</v>
      </c>
      <c r="C17" s="50">
        <v>8</v>
      </c>
      <c r="D17" s="40">
        <f>'BPU LOT 1'!D18*C17</f>
        <v>0</v>
      </c>
    </row>
    <row r="18" spans="2:4" s="33" customFormat="1" ht="45.75" customHeight="1" x14ac:dyDescent="0.25">
      <c r="B18" s="36" t="s">
        <v>43</v>
      </c>
      <c r="C18" s="50">
        <v>3</v>
      </c>
      <c r="D18" s="53">
        <f>'BPU LOT 1'!F23*C18</f>
        <v>0</v>
      </c>
    </row>
    <row r="19" spans="2:4" s="33" customFormat="1" ht="45.75" customHeight="1" x14ac:dyDescent="0.25">
      <c r="B19" s="36" t="s">
        <v>44</v>
      </c>
      <c r="C19" s="50">
        <v>3</v>
      </c>
      <c r="D19" s="53">
        <f>'BPU LOT 1'!E23*C19</f>
        <v>0</v>
      </c>
    </row>
    <row r="20" spans="2:4" s="33" customFormat="1" ht="45.75" customHeight="1" x14ac:dyDescent="0.25">
      <c r="B20" s="36" t="s">
        <v>42</v>
      </c>
      <c r="C20" s="50">
        <v>4</v>
      </c>
      <c r="D20" s="53">
        <f>C20*'BPU LOT 1'!D23</f>
        <v>0</v>
      </c>
    </row>
    <row r="21" spans="2:4" s="33" customFormat="1" ht="30" customHeight="1" x14ac:dyDescent="0.25">
      <c r="B21" s="36" t="s">
        <v>24</v>
      </c>
      <c r="C21" s="50">
        <v>5</v>
      </c>
      <c r="D21" s="40">
        <f>'BPU LOT 1'!C23*C21</f>
        <v>0</v>
      </c>
    </row>
    <row r="22" spans="2:4" s="33" customFormat="1" ht="45.75" customHeight="1" x14ac:dyDescent="0.25">
      <c r="B22" s="78" t="s">
        <v>54</v>
      </c>
      <c r="C22" s="79"/>
      <c r="D22" s="80"/>
    </row>
    <row r="23" spans="2:4" s="33" customFormat="1" ht="45.75" customHeight="1" x14ac:dyDescent="0.25">
      <c r="B23" s="39" t="str">
        <f>'BPU LOT 1'!C27</f>
        <v>1 passage par semaine</v>
      </c>
      <c r="C23" s="52">
        <v>5</v>
      </c>
      <c r="D23" s="40">
        <f>'BPU LOT 1'!C28*C23</f>
        <v>0</v>
      </c>
    </row>
    <row r="24" spans="2:4" s="33" customFormat="1" ht="45.75" customHeight="1" x14ac:dyDescent="0.25">
      <c r="B24" s="39" t="str">
        <f>'BPU LOT 1'!D27</f>
        <v>2 passages par semaine</v>
      </c>
      <c r="C24" s="52">
        <v>4</v>
      </c>
      <c r="D24" s="40">
        <f>C24*'BPU LOT 1'!D28</f>
        <v>0</v>
      </c>
    </row>
    <row r="25" spans="2:4" ht="45" customHeight="1" x14ac:dyDescent="0.25">
      <c r="B25" s="67" t="s">
        <v>55</v>
      </c>
      <c r="C25" s="68"/>
      <c r="D25" s="34">
        <f>D14+D17+D23+D24+D21+D15+D16+D18+D19+D20+D13+D12</f>
        <v>0</v>
      </c>
    </row>
    <row r="26" spans="2:4" ht="45" customHeight="1" x14ac:dyDescent="0.25">
      <c r="B26" s="67" t="s">
        <v>56</v>
      </c>
      <c r="C26" s="68"/>
      <c r="D26" s="34">
        <f>D25*1.2</f>
        <v>0</v>
      </c>
    </row>
  </sheetData>
  <sheetProtection algorithmName="SHA-512" hashValue="MbPAiSPKI+sn5TP+EzfjIkJUWwUX+doo5iOkUlkauRdVDK0C5lqtKspQfU3VbqTfNvBBc6x9Zi9+2XiNjlQ1OA==" saltValue="BPYWUpMGLNqs+UatJeK/3w==" spinCount="100000" sheet="1" selectLockedCells="1" selectUnlockedCells="1"/>
  <mergeCells count="4">
    <mergeCell ref="B25:C25"/>
    <mergeCell ref="B26:C26"/>
    <mergeCell ref="B6:D8"/>
    <mergeCell ref="B22:D2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Page de garde</vt:lpstr>
      <vt:lpstr>BPU LOT 1</vt:lpstr>
      <vt:lpstr>DQE LOT 1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MASSON CAROLE-LILIANE (CPAM PARIS)</dc:creator>
  <cp:lastModifiedBy>TOCNY GINA (CPAM PARIS)</cp:lastModifiedBy>
  <dcterms:created xsi:type="dcterms:W3CDTF">2023-07-12T15:21:57Z</dcterms:created>
  <dcterms:modified xsi:type="dcterms:W3CDTF">2025-10-13T14:39:28Z</dcterms:modified>
</cp:coreProperties>
</file>